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13_ncr:1_{65779BF4-5D7B-4A5F-B3AC-39A2B60D8E1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d1" sheetId="1" r:id="rId1"/>
    <sheet name="Blad2" sheetId="2" r:id="rId2"/>
  </sheets>
  <definedNames>
    <definedName name="_xlnm.Print_Area" localSheetId="0">Blad1!$A$1:$G$30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24" i="1"/>
  <c r="F23" i="1"/>
  <c r="E22" i="1" l="1"/>
  <c r="F15" i="1"/>
  <c r="F20" i="1" s="1"/>
  <c r="F21" i="1" s="1"/>
  <c r="E21" i="1" l="1"/>
  <c r="E20" i="1"/>
  <c r="F27" i="1"/>
</calcChain>
</file>

<file path=xl/sharedStrings.xml><?xml version="1.0" encoding="utf-8"?>
<sst xmlns="http://schemas.openxmlformats.org/spreadsheetml/2006/main" count="25" uniqueCount="23">
  <si>
    <t>Wat is de breedte van uw boot</t>
  </si>
  <si>
    <t>Totaal aantal m2</t>
  </si>
  <si>
    <t>Wat is de totale lengte van uw boot (inclusief uitstekende delen!)</t>
  </si>
  <si>
    <t xml:space="preserve">kunt u terugvinden op onze website: https://www.wvlelystad.nl/tarieven </t>
  </si>
  <si>
    <t xml:space="preserve">Aan deze berekening kunnen geen rechten worden ontleend. De tarieven </t>
  </si>
  <si>
    <t>Winterliggeld</t>
  </si>
  <si>
    <t>Kranen schip: vul hier de lengte van uw boot in, afgerond in meters naar boven</t>
  </si>
  <si>
    <t>Huur bok klein</t>
  </si>
  <si>
    <t>Huur bok groot</t>
  </si>
  <si>
    <t>WINTER-WAL (1 november tot 1 maart)</t>
  </si>
  <si>
    <t>Huur bok klein: t/m 9 meter. Is dit van toepassing? Vul in: ja of nee (VERPLICHT INVULLEN)</t>
  </si>
  <si>
    <t>NEE</t>
  </si>
  <si>
    <t>JA</t>
  </si>
  <si>
    <t>Kranen schip (incl. 21% BTW)</t>
  </si>
  <si>
    <t>Excl. 21% BTW</t>
  </si>
  <si>
    <t>Incl. 21% BTW</t>
  </si>
  <si>
    <t>Huur bok groot: vanaf 9 meter. Is dit van toepassing? Vul in: ja of nee (VERPLICHT INVULLEN)</t>
  </si>
  <si>
    <t xml:space="preserve">Liggeldberekening motorboot </t>
  </si>
  <si>
    <t>per m2 (incl. 21% BTW)</t>
  </si>
  <si>
    <t>Totaal te betalen periode 1-11 tot 1-4</t>
  </si>
  <si>
    <t>Het liggeldtarief in 2022 is</t>
  </si>
  <si>
    <t>WINTER-WAL</t>
  </si>
  <si>
    <t>Milieu-omslag 7% van het liggeld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</si>
</sst>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);[Red]\(&quot;€&quot;\ #,##0.00\)"/>
    <numFmt numFmtId="165" formatCode="&quot;€&quot;\ 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</font>
    <font>
      <sz val="9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i/>
      <sz val="9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 tint="0.499984740745262"/>
      <name val="Calibri"/>
      <scheme val="minor"/>
    </font>
    <font>
      <b/>
      <sz val="12"/>
      <color theme="1" tint="0.49998474074526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1" fillId="2" borderId="0" xfId="0" applyNumberFormat="1" applyFont="1" applyFill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2" fontId="0" fillId="3" borderId="1" xfId="0" applyNumberFormat="1" applyFill="1" applyBorder="1" applyProtection="1">
      <protection locked="0"/>
    </xf>
    <xf numFmtId="2" fontId="3" fillId="2" borderId="0" xfId="0" applyNumberFormat="1" applyFont="1" applyFill="1" applyProtection="1"/>
    <xf numFmtId="164" fontId="0" fillId="2" borderId="0" xfId="0" applyNumberFormat="1" applyFill="1" applyAlignment="1" applyProtection="1">
      <alignment horizontal="right"/>
    </xf>
    <xf numFmtId="2" fontId="0" fillId="3" borderId="2" xfId="0" applyNumberFormat="1" applyFill="1" applyBorder="1" applyAlignment="1" applyProtection="1">
      <alignment horizontal="right"/>
      <protection locked="0"/>
    </xf>
    <xf numFmtId="165" fontId="0" fillId="2" borderId="0" xfId="0" applyNumberFormat="1" applyFill="1" applyAlignment="1" applyProtection="1">
      <alignment horizontal="right"/>
    </xf>
    <xf numFmtId="2" fontId="0" fillId="0" borderId="0" xfId="0" applyNumberFormat="1" applyFill="1" applyBorder="1" applyAlignment="1" applyProtection="1">
      <alignment horizontal="right"/>
      <protection locked="0"/>
    </xf>
    <xf numFmtId="0" fontId="9" fillId="2" borderId="0" xfId="0" applyFont="1" applyFill="1" applyProtection="1"/>
    <xf numFmtId="0" fontId="10" fillId="2" borderId="0" xfId="0" applyFont="1" applyFill="1" applyProtection="1"/>
    <xf numFmtId="164" fontId="9" fillId="2" borderId="0" xfId="0" applyNumberFormat="1" applyFont="1" applyFill="1" applyProtection="1"/>
  </cellXfs>
  <cellStyles count="1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6" zoomScale="93" zoomScaleNormal="93" zoomScalePageLayoutView="150" workbookViewId="0">
      <selection activeCell="A16" sqref="A16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8.375" style="5" customWidth="1"/>
    <col min="4" max="4" width="9.375" style="5" customWidth="1"/>
    <col min="5" max="5" width="14.625" style="5" customWidth="1"/>
    <col min="6" max="6" width="11.125" style="1" customWidth="1"/>
    <col min="7" max="7" width="2.875" style="1" customWidth="1"/>
    <col min="8" max="16384" width="10.875" style="1"/>
  </cols>
  <sheetData>
    <row r="1" spans="1:13" ht="12.95" customHeight="1" x14ac:dyDescent="0.25">
      <c r="F1" s="5"/>
    </row>
    <row r="2" spans="1:13" s="2" customFormat="1" ht="56.1" customHeight="1" x14ac:dyDescent="0.25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</row>
    <row r="3" spans="1:13" s="2" customFormat="1" ht="30" customHeight="1" x14ac:dyDescent="0.3">
      <c r="A3" s="5"/>
      <c r="B3" s="6"/>
      <c r="C3" s="6"/>
      <c r="D3" s="6"/>
      <c r="E3" s="5"/>
      <c r="F3" s="5"/>
      <c r="G3" s="1"/>
      <c r="H3" s="1"/>
      <c r="I3" s="1"/>
      <c r="J3" s="1"/>
      <c r="K3" s="1"/>
      <c r="L3" s="1"/>
    </row>
    <row r="4" spans="1:13" ht="18" customHeight="1" x14ac:dyDescent="0.3">
      <c r="B4" s="6" t="s">
        <v>9</v>
      </c>
      <c r="C4" s="6"/>
      <c r="D4" s="6"/>
      <c r="F4" s="5"/>
    </row>
    <row r="5" spans="1:13" ht="9" customHeight="1" x14ac:dyDescent="0.3">
      <c r="B5" s="6"/>
      <c r="C5" s="6"/>
      <c r="D5" s="6"/>
      <c r="F5" s="5"/>
    </row>
    <row r="6" spans="1:13" ht="20.100000000000001" customHeight="1" x14ac:dyDescent="0.25">
      <c r="A6" s="5" t="s">
        <v>17</v>
      </c>
      <c r="B6" s="5" t="s">
        <v>21</v>
      </c>
      <c r="F6" s="5"/>
    </row>
    <row r="7" spans="1:13" ht="20.100000000000001" customHeight="1" x14ac:dyDescent="0.25">
      <c r="F7" s="5"/>
    </row>
    <row r="8" spans="1:13" ht="20.100000000000001" customHeight="1" x14ac:dyDescent="0.25">
      <c r="A8" s="7" t="s">
        <v>2</v>
      </c>
      <c r="F8" s="13"/>
    </row>
    <row r="9" spans="1:13" ht="20.100000000000001" customHeight="1" x14ac:dyDescent="0.25">
      <c r="A9" s="7" t="s">
        <v>0</v>
      </c>
      <c r="F9" s="13"/>
    </row>
    <row r="10" spans="1:13" ht="20.100000000000001" customHeight="1" x14ac:dyDescent="0.25">
      <c r="A10" s="7" t="s">
        <v>6</v>
      </c>
      <c r="F10" s="13">
        <v>9</v>
      </c>
    </row>
    <row r="11" spans="1:13" ht="20.100000000000001" customHeight="1" x14ac:dyDescent="0.25">
      <c r="A11" s="7" t="s">
        <v>10</v>
      </c>
      <c r="F11" s="16" t="s">
        <v>11</v>
      </c>
    </row>
    <row r="12" spans="1:13" ht="20.100000000000001" customHeight="1" x14ac:dyDescent="0.25">
      <c r="A12" s="7" t="s">
        <v>16</v>
      </c>
      <c r="F12" s="16" t="s">
        <v>11</v>
      </c>
    </row>
    <row r="13" spans="1:13" ht="12" customHeight="1" x14ac:dyDescent="0.25">
      <c r="A13" s="7"/>
      <c r="F13" s="18"/>
    </row>
    <row r="14" spans="1:13" ht="11.1" customHeight="1" x14ac:dyDescent="0.25">
      <c r="F14" s="5"/>
    </row>
    <row r="15" spans="1:13" s="4" customFormat="1" ht="20.100000000000001" customHeight="1" x14ac:dyDescent="0.2">
      <c r="A15" s="8" t="s">
        <v>1</v>
      </c>
      <c r="B15" s="8"/>
      <c r="C15" s="8"/>
      <c r="D15" s="8"/>
      <c r="E15" s="8"/>
      <c r="F15" s="14">
        <f>F8*F9</f>
        <v>0</v>
      </c>
    </row>
    <row r="16" spans="1:13" s="4" customFormat="1" ht="20.100000000000001" customHeight="1" x14ac:dyDescent="0.2">
      <c r="A16" s="8" t="s">
        <v>20</v>
      </c>
      <c r="B16" s="8">
        <v>12.62</v>
      </c>
      <c r="C16" s="8" t="s">
        <v>18</v>
      </c>
      <c r="D16" s="8"/>
      <c r="F16" s="8"/>
    </row>
    <row r="17" spans="1:6" ht="11.1" customHeight="1" x14ac:dyDescent="0.25">
      <c r="F17" s="5"/>
    </row>
    <row r="18" spans="1:6" ht="23.1" customHeight="1" x14ac:dyDescent="0.25">
      <c r="E18" s="19" t="s">
        <v>14</v>
      </c>
      <c r="F18" s="5" t="s">
        <v>15</v>
      </c>
    </row>
    <row r="19" spans="1:6" ht="14.1" customHeight="1" x14ac:dyDescent="0.25">
      <c r="E19" s="19"/>
      <c r="F19" s="5"/>
    </row>
    <row r="20" spans="1:6" ht="20.100000000000001" customHeight="1" x14ac:dyDescent="0.25">
      <c r="A20" s="5" t="s">
        <v>5</v>
      </c>
      <c r="E20" s="21">
        <f>F20/121*100</f>
        <v>0</v>
      </c>
      <c r="F20" s="15">
        <f>F15*B16</f>
        <v>0</v>
      </c>
    </row>
    <row r="21" spans="1:6" ht="20.100000000000001" customHeight="1" x14ac:dyDescent="0.25">
      <c r="A21" s="5" t="s">
        <v>22</v>
      </c>
      <c r="E21" s="21">
        <f t="shared" ref="E21:E22" si="0">F21/121*100</f>
        <v>0</v>
      </c>
      <c r="F21" s="15">
        <f>(F20/100)*7</f>
        <v>0</v>
      </c>
    </row>
    <row r="22" spans="1:6" ht="20.100000000000001" customHeight="1" x14ac:dyDescent="0.25">
      <c r="A22" s="5" t="s">
        <v>13</v>
      </c>
      <c r="E22" s="21">
        <f t="shared" si="0"/>
        <v>116.33057851239667</v>
      </c>
      <c r="F22" s="17">
        <f>15.64*F10</f>
        <v>140.76</v>
      </c>
    </row>
    <row r="23" spans="1:6" ht="20.100000000000001" customHeight="1" x14ac:dyDescent="0.25">
      <c r="A23" s="5" t="s">
        <v>7</v>
      </c>
      <c r="E23" s="21"/>
      <c r="F23" s="15" t="str">
        <f>IF(F11="nee","n.v.t.",61.56)</f>
        <v>n.v.t.</v>
      </c>
    </row>
    <row r="24" spans="1:6" ht="20.100000000000001" customHeight="1" x14ac:dyDescent="0.25">
      <c r="A24" s="5" t="s">
        <v>8</v>
      </c>
      <c r="E24" s="21"/>
      <c r="F24" s="15" t="str">
        <f>IF(F12="nee","n.v.t.",91.2)</f>
        <v>n.v.t.</v>
      </c>
    </row>
    <row r="25" spans="1:6" ht="20.100000000000001" customHeight="1" x14ac:dyDescent="0.25">
      <c r="A25" s="1"/>
      <c r="B25" s="1"/>
      <c r="C25" s="1"/>
      <c r="D25" s="1"/>
      <c r="E25" s="21"/>
      <c r="F25" s="15"/>
    </row>
    <row r="26" spans="1:6" ht="12" customHeight="1" x14ac:dyDescent="0.25">
      <c r="E26" s="19"/>
      <c r="F26" s="5"/>
    </row>
    <row r="27" spans="1:6" s="3" customFormat="1" ht="20.100000000000001" customHeight="1" x14ac:dyDescent="0.25">
      <c r="A27" s="7" t="s">
        <v>19</v>
      </c>
      <c r="B27" s="7"/>
      <c r="C27" s="7"/>
      <c r="D27" s="7"/>
      <c r="E27" s="20"/>
      <c r="F27" s="9">
        <f>SUM(F20:F24)</f>
        <v>140.76</v>
      </c>
    </row>
    <row r="28" spans="1:6" ht="9" customHeight="1" x14ac:dyDescent="0.25">
      <c r="A28" s="10"/>
      <c r="B28" s="10"/>
      <c r="C28" s="10"/>
      <c r="D28" s="10"/>
      <c r="E28" s="10"/>
      <c r="F28" s="10"/>
    </row>
    <row r="29" spans="1:6" ht="20.100000000000001" customHeight="1" x14ac:dyDescent="0.25">
      <c r="A29" s="11" t="s">
        <v>4</v>
      </c>
      <c r="F29" s="5"/>
    </row>
    <row r="30" spans="1:6" ht="20.100000000000001" customHeight="1" x14ac:dyDescent="0.25">
      <c r="A30" s="12" t="s">
        <v>3</v>
      </c>
      <c r="F30" s="5"/>
    </row>
    <row r="31" spans="1:6" ht="20.100000000000001" customHeight="1" x14ac:dyDescent="0.25">
      <c r="F31" s="5"/>
    </row>
    <row r="32" spans="1:6" ht="20.100000000000001" customHeight="1" x14ac:dyDescent="0.25">
      <c r="F32" s="5"/>
    </row>
    <row r="33" spans="6:6" ht="20.100000000000001" customHeight="1" x14ac:dyDescent="0.25">
      <c r="F33" s="5"/>
    </row>
    <row r="34" spans="6:6" ht="20.100000000000001" customHeight="1" x14ac:dyDescent="0.25">
      <c r="F34" s="5"/>
    </row>
    <row r="35" spans="6:6" ht="20.100000000000001" customHeight="1" x14ac:dyDescent="0.25">
      <c r="F35" s="5"/>
    </row>
    <row r="36" spans="6:6" ht="20.100000000000001" customHeight="1" x14ac:dyDescent="0.25">
      <c r="F36" s="5"/>
    </row>
    <row r="37" spans="6:6" ht="20.100000000000001" customHeight="1" x14ac:dyDescent="0.25">
      <c r="F37" s="5"/>
    </row>
  </sheetData>
  <sheetProtection algorithmName="SHA-512" hashValue="arTV3XicF/sNjUFJpEj7luPffP3tUja3oVemC6Ou2c+eF42uLcjOo8OXgVgZ+huBU6TUzm5jO/fKH1TP6J95Ng==" saltValue="tMNhVah1JBBmcuwG9Vj1gw==" spinCount="100000" sheet="1" objects="1" scenarios="1"/>
  <phoneticPr fontId="5" type="noConversion"/>
  <pageMargins left="0.75000000000000011" right="0.75000000000000011" top="0.78740157480314965" bottom="1" header="0.5" footer="0.5"/>
  <pageSetup paperSize="9" scale="87" orientation="portrait" horizontalDpi="4294967292" verticalDpi="4294967292"/>
  <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showInputMessage="1" showErrorMessage="1" error="U DIENT HIER WEL JA OF NEE IN TE VULLEN" prompt="VUL HIER JA OF NEE IN" xr:uid="{00000000-0002-0000-0000-000000000000}">
          <x14:formula1>
            <xm:f>Blad2!$A$1:$A$2</xm:f>
          </x14:formula1>
          <xm:sqref>F12</xm:sqref>
        </x14:dataValidation>
        <x14:dataValidation type="list" errorStyle="information" showInputMessage="1" showErrorMessage="1" errorTitle="INVULLEN S.V.P." error="INDIEN U HIER NIETS INVULT WORDT DE WAARDE ALS JA GEZIEN" promptTitle="S.V.P. INVULLEN" prompt="VUL HIER JA OF NEE IN" xr:uid="{00000000-0002-0000-0000-000001000000}">
          <x14:formula1>
            <xm:f>Blad2!$A$1:$A$2</xm:f>
          </x14:formula1>
          <xm:sqref>F11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ColWidth="11" defaultRowHeight="15.7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2020-04-22T10:14:19Z</cp:lastPrinted>
  <dcterms:created xsi:type="dcterms:W3CDTF">2020-04-21T14:59:46Z</dcterms:created>
  <dcterms:modified xsi:type="dcterms:W3CDTF">2021-12-17T09:02:15Z</dcterms:modified>
</cp:coreProperties>
</file>